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3" documentId="13_ncr:1_{2C972849-B6BF-47D0-B3FF-7E727C242442}" xr6:coauthVersionLast="47" xr6:coauthVersionMax="47" xr10:uidLastSave="{E1F99299-0CF7-4D46-852D-F577A007C6B5}"/>
  <bookViews>
    <workbookView xWindow="14124" yWindow="480" windowWidth="11904" windowHeight="16488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Kohtud'!$A$5:$E$224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3" i="1" l="1"/>
  <c r="E159" i="1"/>
  <c r="E158" i="1"/>
  <c r="E203" i="1"/>
  <c r="E180" i="1"/>
  <c r="E162" i="1"/>
  <c r="E137" i="1"/>
  <c r="E112" i="1"/>
  <c r="E86" i="1"/>
  <c r="E63" i="1"/>
  <c r="E36" i="1"/>
  <c r="E13" i="1" l="1"/>
  <c r="E217" i="1" l="1"/>
  <c r="E211" i="1"/>
  <c r="E191" i="1"/>
  <c r="E185" i="1"/>
  <c r="E170" i="1"/>
  <c r="E166" i="1"/>
  <c r="E149" i="1"/>
  <c r="E143" i="1"/>
  <c r="E123" i="1"/>
  <c r="E117" i="1"/>
  <c r="E98" i="1"/>
  <c r="E92" i="1"/>
  <c r="E74" i="1"/>
  <c r="E68" i="1"/>
  <c r="E48" i="1"/>
  <c r="E41" i="1"/>
  <c r="E24" i="1"/>
  <c r="E18" i="1"/>
  <c r="E236" i="1"/>
  <c r="E10" i="1" l="1"/>
  <c r="E34" i="1"/>
  <c r="E110" i="1"/>
  <c r="E201" i="1"/>
  <c r="E178" i="1"/>
  <c r="E231" i="1"/>
  <c r="E61" i="1"/>
  <c r="E160" i="1"/>
  <c r="E157" i="1" s="1"/>
  <c r="E11" i="1"/>
  <c r="E84" i="1"/>
  <c r="E135" i="1"/>
  <c r="E177" i="1"/>
  <c r="E33" i="1"/>
  <c r="E200" i="1"/>
  <c r="E134" i="1"/>
  <c r="E83" i="1"/>
  <c r="E109" i="1"/>
  <c r="E60" i="1"/>
  <c r="E230" i="1"/>
  <c r="E229" i="1" l="1"/>
  <c r="E82" i="1"/>
  <c r="E32" i="1"/>
  <c r="E59" i="1"/>
  <c r="E133" i="1"/>
  <c r="E176" i="1"/>
  <c r="E108" i="1"/>
  <c r="E9" i="1"/>
  <c r="E199" i="1"/>
  <c r="E198" i="1" l="1"/>
  <c r="E107" i="1"/>
  <c r="E132" i="1"/>
  <c r="E31" i="1"/>
  <c r="E228" i="1"/>
  <c r="E8" i="1"/>
  <c r="E175" i="1"/>
  <c r="E58" i="1"/>
  <c r="E81" i="1"/>
  <c r="E156" i="1"/>
</calcChain>
</file>

<file path=xl/sharedStrings.xml><?xml version="1.0" encoding="utf-8"?>
<sst xmlns="http://schemas.openxmlformats.org/spreadsheetml/2006/main" count="257" uniqueCount="54">
  <si>
    <t>.2025. a käskkirja nr</t>
  </si>
  <si>
    <t>Lisa 5</t>
  </si>
  <si>
    <t>Kohtute 2025. aasta eelarve</t>
  </si>
  <si>
    <t>Eelarve liik</t>
  </si>
  <si>
    <t>Eelarve konto</t>
  </si>
  <si>
    <t>Objekt</t>
  </si>
  <si>
    <t xml:space="preserve">2025. a eelarve 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</si>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</sst>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14" fillId="2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9"/>
  <sheetViews>
    <sheetView showZeros="0" tabSelected="1" zoomScaleNormal="100" workbookViewId="0">
      <pane xSplit="4" ySplit="5" topLeftCell="E214" activePane="bottomRight" state="frozen"/>
      <selection pane="bottomRight" activeCell="A227" sqref="A227"/>
      <selection pane="bottomLeft" activeCell="A5" sqref="A5"/>
      <selection pane="topRight" activeCell="J1" sqref="J1"/>
    </sheetView>
  </sheetViews>
  <sheetFormatPr defaultColWidth="9.42578125" defaultRowHeight="13.9"/>
  <cols>
    <col min="1" max="1" width="60.85546875" style="1" customWidth="1"/>
    <col min="2" max="3" width="7.28515625" style="2" customWidth="1"/>
    <col min="4" max="4" width="9.28515625" style="1" customWidth="1"/>
    <col min="5" max="5" width="18.28515625" style="1" customWidth="1"/>
    <col min="6" max="16384" width="9.42578125" style="1"/>
  </cols>
  <sheetData>
    <row r="1" spans="1:5">
      <c r="E1" s="22" t="s">
        <v>0</v>
      </c>
    </row>
    <row r="2" spans="1:5" ht="15.6">
      <c r="A2" s="20"/>
      <c r="E2" s="22" t="s">
        <v>1</v>
      </c>
    </row>
    <row r="3" spans="1:5" ht="15.6">
      <c r="A3" s="20" t="s">
        <v>2</v>
      </c>
      <c r="E3" s="3"/>
    </row>
    <row r="4" spans="1:5" ht="15" customHeight="1">
      <c r="A4" s="4"/>
      <c r="E4" s="3"/>
    </row>
    <row r="5" spans="1:5" s="4" customFormat="1" ht="51" customHeight="1">
      <c r="A5" s="21"/>
      <c r="B5" s="21" t="s">
        <v>3</v>
      </c>
      <c r="C5" s="21" t="s">
        <v>4</v>
      </c>
      <c r="D5" s="21" t="s">
        <v>5</v>
      </c>
      <c r="E5" s="41" t="s">
        <v>6</v>
      </c>
    </row>
    <row r="6" spans="1:5" s="4" customFormat="1" ht="17.45">
      <c r="A6" s="6" t="s">
        <v>7</v>
      </c>
      <c r="B6" s="2"/>
      <c r="C6" s="2"/>
      <c r="D6" s="1"/>
      <c r="E6" s="7">
        <v>32824989</v>
      </c>
    </row>
    <row r="7" spans="1:5" s="4" customFormat="1" ht="17.45">
      <c r="A7" s="6"/>
      <c r="B7" s="2"/>
      <c r="C7" s="2"/>
      <c r="D7" s="1"/>
      <c r="E7" s="7"/>
    </row>
    <row r="8" spans="1:5" ht="17.45">
      <c r="A8" s="6" t="s">
        <v>8</v>
      </c>
      <c r="E8" s="7">
        <f>E9</f>
        <v>5953084.396991956</v>
      </c>
    </row>
    <row r="9" spans="1:5" ht="17.45">
      <c r="A9" s="6" t="s">
        <v>9</v>
      </c>
      <c r="E9" s="7">
        <f>E10+E11</f>
        <v>5953084.396991956</v>
      </c>
    </row>
    <row r="10" spans="1:5" ht="15.6">
      <c r="A10" s="8" t="s">
        <v>10</v>
      </c>
      <c r="E10" s="9">
        <f>E13+E18</f>
        <v>5812336.8693146389</v>
      </c>
    </row>
    <row r="11" spans="1:5" ht="15.6">
      <c r="A11" s="19" t="s">
        <v>11</v>
      </c>
      <c r="E11" s="20">
        <f>E24</f>
        <v>140747.52767731715</v>
      </c>
    </row>
    <row r="12" spans="1:5" ht="15.6">
      <c r="A12" s="8"/>
      <c r="E12" s="1">
        <v>0</v>
      </c>
    </row>
    <row r="13" spans="1:5" s="4" customFormat="1">
      <c r="A13" s="11" t="s">
        <v>12</v>
      </c>
      <c r="B13" s="12"/>
      <c r="C13" s="12"/>
      <c r="E13" s="5">
        <f>E14+E15+E16</f>
        <v>5173734.8693146389</v>
      </c>
    </row>
    <row r="14" spans="1:5">
      <c r="A14" s="13" t="s">
        <v>13</v>
      </c>
      <c r="B14" s="2">
        <v>10</v>
      </c>
      <c r="C14" s="2">
        <v>50</v>
      </c>
      <c r="D14" s="2" t="s">
        <v>14</v>
      </c>
      <c r="E14" s="3">
        <v>3205529.0272219442</v>
      </c>
    </row>
    <row r="15" spans="1:5">
      <c r="A15" s="13" t="s">
        <v>15</v>
      </c>
      <c r="B15" s="2">
        <v>20</v>
      </c>
      <c r="C15" s="2">
        <v>50</v>
      </c>
      <c r="D15" s="2"/>
      <c r="E15" s="3">
        <v>570788</v>
      </c>
    </row>
    <row r="16" spans="1:5">
      <c r="A16" s="43" t="s">
        <v>16</v>
      </c>
      <c r="B16" s="42">
        <v>20</v>
      </c>
      <c r="C16" s="42">
        <v>50</v>
      </c>
      <c r="D16" s="42" t="s">
        <v>17</v>
      </c>
      <c r="E16" s="3">
        <v>1397417.8420926942</v>
      </c>
    </row>
    <row r="17" spans="1:5">
      <c r="E17" s="3">
        <v>0</v>
      </c>
    </row>
    <row r="18" spans="1:5" s="4" customFormat="1">
      <c r="A18" s="11" t="s">
        <v>18</v>
      </c>
      <c r="B18" s="12"/>
      <c r="C18" s="12"/>
      <c r="E18" s="5">
        <f>E19+E20+E21+E22</f>
        <v>638602</v>
      </c>
    </row>
    <row r="19" spans="1:5">
      <c r="A19" s="13" t="s">
        <v>19</v>
      </c>
      <c r="B19" s="2">
        <v>20</v>
      </c>
      <c r="C19" s="2">
        <v>55</v>
      </c>
      <c r="D19" s="2"/>
      <c r="E19" s="3">
        <v>69735</v>
      </c>
    </row>
    <row r="20" spans="1:5">
      <c r="A20" s="13" t="s">
        <v>20</v>
      </c>
      <c r="B20" s="2">
        <v>20</v>
      </c>
      <c r="C20" s="2">
        <v>55</v>
      </c>
      <c r="D20" s="2" t="s">
        <v>21</v>
      </c>
      <c r="E20" s="3">
        <v>520612</v>
      </c>
    </row>
    <row r="21" spans="1:5">
      <c r="A21" s="13" t="s">
        <v>22</v>
      </c>
      <c r="B21" s="2">
        <v>10</v>
      </c>
      <c r="C21" s="2">
        <v>5</v>
      </c>
      <c r="D21" s="2" t="s">
        <v>23</v>
      </c>
      <c r="E21" s="3">
        <v>40000</v>
      </c>
    </row>
    <row r="22" spans="1:5">
      <c r="A22" s="13" t="s">
        <v>24</v>
      </c>
      <c r="B22" s="2">
        <v>10</v>
      </c>
      <c r="C22" s="2">
        <v>55</v>
      </c>
      <c r="D22" s="2" t="s">
        <v>25</v>
      </c>
      <c r="E22" s="3">
        <v>8255</v>
      </c>
    </row>
    <row r="23" spans="1:5">
      <c r="E23" s="3">
        <v>0</v>
      </c>
    </row>
    <row r="24" spans="1:5" s="4" customFormat="1">
      <c r="A24" s="11" t="s">
        <v>26</v>
      </c>
      <c r="B24" s="12"/>
      <c r="C24" s="12"/>
      <c r="E24" s="5">
        <f>E25+E26+E27+E28</f>
        <v>140747.52767731715</v>
      </c>
    </row>
    <row r="25" spans="1:5">
      <c r="A25" s="14" t="s">
        <v>27</v>
      </c>
      <c r="B25" s="2">
        <v>10</v>
      </c>
      <c r="C25" s="2">
        <v>601</v>
      </c>
      <c r="D25" s="2"/>
      <c r="E25" s="3">
        <v>17534.527677317164</v>
      </c>
    </row>
    <row r="26" spans="1:5">
      <c r="A26" s="14" t="s">
        <v>28</v>
      </c>
      <c r="B26" s="2">
        <v>10</v>
      </c>
      <c r="C26" s="2">
        <v>601</v>
      </c>
      <c r="D26" s="2" t="s">
        <v>21</v>
      </c>
      <c r="E26" s="3">
        <v>114297</v>
      </c>
    </row>
    <row r="27" spans="1:5">
      <c r="A27" s="14" t="s">
        <v>29</v>
      </c>
      <c r="B27" s="2">
        <v>10</v>
      </c>
      <c r="C27" s="2">
        <v>601</v>
      </c>
      <c r="D27" s="2" t="s">
        <v>23</v>
      </c>
      <c r="E27" s="3">
        <v>7100</v>
      </c>
    </row>
    <row r="28" spans="1:5">
      <c r="A28" s="14" t="s">
        <v>30</v>
      </c>
      <c r="B28" s="2">
        <v>10</v>
      </c>
      <c r="C28" s="2">
        <v>601</v>
      </c>
      <c r="D28" s="2" t="s">
        <v>25</v>
      </c>
      <c r="E28" s="3">
        <v>1816</v>
      </c>
    </row>
    <row r="29" spans="1:5">
      <c r="E29" s="1">
        <v>0</v>
      </c>
    </row>
    <row r="30" spans="1:5">
      <c r="E30" s="1">
        <v>0</v>
      </c>
    </row>
    <row r="31" spans="1:5" ht="17.45">
      <c r="A31" s="6" t="s">
        <v>31</v>
      </c>
      <c r="E31" s="7">
        <f>E32</f>
        <v>16857730.681238022</v>
      </c>
    </row>
    <row r="32" spans="1:5" ht="17.45">
      <c r="A32" s="6" t="s">
        <v>9</v>
      </c>
      <c r="E32" s="7">
        <f>E33+E34</f>
        <v>16857730.681238022</v>
      </c>
    </row>
    <row r="33" spans="1:5" ht="15.6">
      <c r="A33" s="8" t="s">
        <v>10</v>
      </c>
      <c r="E33" s="9">
        <f>E36+E41+E55</f>
        <v>16256874.064211736</v>
      </c>
    </row>
    <row r="34" spans="1:5" ht="15.6">
      <c r="A34" s="19" t="s">
        <v>11</v>
      </c>
      <c r="E34" s="20">
        <f>E48</f>
        <v>600856.6170262848</v>
      </c>
    </row>
    <row r="35" spans="1:5">
      <c r="E35" s="1">
        <v>0</v>
      </c>
    </row>
    <row r="36" spans="1:5" s="4" customFormat="1">
      <c r="A36" s="11" t="s">
        <v>12</v>
      </c>
      <c r="B36" s="12"/>
      <c r="C36" s="12"/>
      <c r="E36" s="5">
        <f>E37+E38+E39</f>
        <v>13310830.064211736</v>
      </c>
    </row>
    <row r="37" spans="1:5">
      <c r="A37" s="13" t="s">
        <v>13</v>
      </c>
      <c r="B37" s="2">
        <v>10</v>
      </c>
      <c r="C37" s="2">
        <v>50</v>
      </c>
      <c r="D37" s="2" t="s">
        <v>14</v>
      </c>
      <c r="E37" s="3">
        <v>7037917.0642117355</v>
      </c>
    </row>
    <row r="38" spans="1:5">
      <c r="A38" s="13" t="s">
        <v>15</v>
      </c>
      <c r="B38" s="2">
        <v>20</v>
      </c>
      <c r="C38" s="2">
        <v>50</v>
      </c>
      <c r="D38" s="2"/>
      <c r="E38" s="3">
        <v>2919111</v>
      </c>
    </row>
    <row r="39" spans="1:5">
      <c r="A39" s="43" t="s">
        <v>16</v>
      </c>
      <c r="B39" s="42">
        <v>20</v>
      </c>
      <c r="C39" s="42">
        <v>50</v>
      </c>
      <c r="D39" s="42" t="s">
        <v>17</v>
      </c>
      <c r="E39" s="3">
        <v>3353802</v>
      </c>
    </row>
    <row r="40" spans="1:5">
      <c r="A40" s="16"/>
      <c r="D40" s="2"/>
      <c r="E40" s="3">
        <v>0</v>
      </c>
    </row>
    <row r="41" spans="1:5" s="4" customFormat="1">
      <c r="A41" s="11" t="s">
        <v>18</v>
      </c>
      <c r="B41" s="12"/>
      <c r="C41" s="12"/>
      <c r="E41" s="5">
        <f>E42+E43+E44+E45+E46</f>
        <v>2937944</v>
      </c>
    </row>
    <row r="42" spans="1:5">
      <c r="A42" s="13" t="s">
        <v>19</v>
      </c>
      <c r="B42" s="2">
        <v>20</v>
      </c>
      <c r="C42" s="2">
        <v>55</v>
      </c>
      <c r="D42" s="2"/>
      <c r="E42" s="3">
        <v>243794</v>
      </c>
    </row>
    <row r="43" spans="1:5">
      <c r="A43" s="13" t="s">
        <v>20</v>
      </c>
      <c r="B43" s="2">
        <v>20</v>
      </c>
      <c r="C43" s="2">
        <v>55</v>
      </c>
      <c r="D43" s="2" t="s">
        <v>21</v>
      </c>
      <c r="E43" s="3">
        <v>1743344</v>
      </c>
    </row>
    <row r="44" spans="1:5">
      <c r="A44" s="13" t="s">
        <v>32</v>
      </c>
      <c r="B44" s="2">
        <v>10</v>
      </c>
      <c r="C44" s="2">
        <v>55</v>
      </c>
      <c r="D44" s="2" t="s">
        <v>33</v>
      </c>
      <c r="E44" s="3">
        <v>5000</v>
      </c>
    </row>
    <row r="45" spans="1:5">
      <c r="A45" s="13" t="s">
        <v>22</v>
      </c>
      <c r="B45" s="2">
        <v>10</v>
      </c>
      <c r="C45" s="2">
        <v>5</v>
      </c>
      <c r="D45" s="2" t="s">
        <v>23</v>
      </c>
      <c r="E45" s="3">
        <v>870000</v>
      </c>
    </row>
    <row r="46" spans="1:5">
      <c r="A46" s="13" t="s">
        <v>24</v>
      </c>
      <c r="B46" s="2">
        <v>10</v>
      </c>
      <c r="C46" s="2">
        <v>55</v>
      </c>
      <c r="D46" s="2" t="s">
        <v>25</v>
      </c>
      <c r="E46" s="3">
        <v>75806</v>
      </c>
    </row>
    <row r="47" spans="1:5">
      <c r="E47" s="3">
        <v>0</v>
      </c>
    </row>
    <row r="48" spans="1:5" s="4" customFormat="1">
      <c r="A48" s="11" t="s">
        <v>26</v>
      </c>
      <c r="B48" s="12"/>
      <c r="C48" s="12"/>
      <c r="E48" s="5">
        <f>E49+E50+E51+E52+E53</f>
        <v>600856.6170262848</v>
      </c>
    </row>
    <row r="49" spans="1:5">
      <c r="A49" s="14" t="s">
        <v>27</v>
      </c>
      <c r="B49" s="2">
        <v>10</v>
      </c>
      <c r="C49" s="2">
        <v>601</v>
      </c>
      <c r="D49" s="2"/>
      <c r="E49" s="3">
        <v>52823.617026284854</v>
      </c>
    </row>
    <row r="50" spans="1:5">
      <c r="A50" s="14" t="s">
        <v>28</v>
      </c>
      <c r="B50" s="2">
        <v>10</v>
      </c>
      <c r="C50" s="2">
        <v>601</v>
      </c>
      <c r="D50" s="2" t="s">
        <v>21</v>
      </c>
      <c r="E50" s="3">
        <v>377451</v>
      </c>
    </row>
    <row r="51" spans="1:5">
      <c r="A51" s="14" t="s">
        <v>34</v>
      </c>
      <c r="B51" s="2">
        <v>10</v>
      </c>
      <c r="C51" s="2">
        <v>601</v>
      </c>
      <c r="D51" s="2" t="s">
        <v>33</v>
      </c>
      <c r="E51" s="3">
        <v>150</v>
      </c>
    </row>
    <row r="52" spans="1:5">
      <c r="A52" s="14" t="s">
        <v>29</v>
      </c>
      <c r="B52" s="2">
        <v>10</v>
      </c>
      <c r="C52" s="2">
        <v>601</v>
      </c>
      <c r="D52" s="2" t="s">
        <v>23</v>
      </c>
      <c r="E52" s="3">
        <v>153755</v>
      </c>
    </row>
    <row r="53" spans="1:5">
      <c r="A53" s="14" t="s">
        <v>30</v>
      </c>
      <c r="B53" s="2">
        <v>10</v>
      </c>
      <c r="C53" s="2">
        <v>601</v>
      </c>
      <c r="D53" s="2" t="s">
        <v>25</v>
      </c>
      <c r="E53" s="3">
        <v>16677</v>
      </c>
    </row>
    <row r="54" spans="1:5">
      <c r="A54" s="14"/>
      <c r="D54" s="2"/>
      <c r="E54" s="3"/>
    </row>
    <row r="55" spans="1:5" s="4" customFormat="1">
      <c r="A55" s="11" t="s">
        <v>35</v>
      </c>
      <c r="B55" s="2">
        <v>60</v>
      </c>
      <c r="C55" s="2">
        <v>61</v>
      </c>
      <c r="D55" s="10"/>
      <c r="E55" s="5">
        <v>8100</v>
      </c>
    </row>
    <row r="56" spans="1:5">
      <c r="A56" s="13"/>
      <c r="D56" s="2"/>
      <c r="E56" s="1">
        <v>0</v>
      </c>
    </row>
    <row r="57" spans="1:5">
      <c r="E57" s="1">
        <v>0</v>
      </c>
    </row>
    <row r="58" spans="1:5" ht="17.45">
      <c r="A58" s="6" t="s">
        <v>36</v>
      </c>
      <c r="E58" s="7">
        <f>E59</f>
        <v>2801485.8369077696</v>
      </c>
    </row>
    <row r="59" spans="1:5" ht="17.45">
      <c r="A59" s="6" t="s">
        <v>9</v>
      </c>
      <c r="E59" s="7">
        <f>E60+E61</f>
        <v>2801485.8369077696</v>
      </c>
    </row>
    <row r="60" spans="1:5" ht="15.6">
      <c r="A60" s="8" t="s">
        <v>10</v>
      </c>
      <c r="E60" s="9">
        <f>E63+E68</f>
        <v>2770911.0327770812</v>
      </c>
    </row>
    <row r="61" spans="1:5" ht="15.6">
      <c r="A61" s="19" t="s">
        <v>11</v>
      </c>
      <c r="E61" s="20">
        <f>E74</f>
        <v>30574.804130688175</v>
      </c>
    </row>
    <row r="62" spans="1:5">
      <c r="E62" s="1">
        <v>0</v>
      </c>
    </row>
    <row r="63" spans="1:5" s="4" customFormat="1">
      <c r="A63" s="11" t="s">
        <v>12</v>
      </c>
      <c r="B63" s="12"/>
      <c r="C63" s="12"/>
      <c r="E63" s="5">
        <f>E64+E65+E66</f>
        <v>2635365.0327770812</v>
      </c>
    </row>
    <row r="64" spans="1:5">
      <c r="A64" s="13" t="s">
        <v>13</v>
      </c>
      <c r="B64" s="2">
        <v>10</v>
      </c>
      <c r="C64" s="2">
        <v>50</v>
      </c>
      <c r="D64" s="2" t="s">
        <v>14</v>
      </c>
      <c r="E64" s="3">
        <v>1574270.9222578881</v>
      </c>
    </row>
    <row r="65" spans="1:5">
      <c r="A65" s="13" t="s">
        <v>15</v>
      </c>
      <c r="B65" s="2">
        <v>20</v>
      </c>
      <c r="C65" s="2">
        <v>50</v>
      </c>
      <c r="D65" s="2"/>
      <c r="E65" s="3">
        <v>269224</v>
      </c>
    </row>
    <row r="66" spans="1:5">
      <c r="A66" s="43" t="s">
        <v>16</v>
      </c>
      <c r="B66" s="42">
        <v>20</v>
      </c>
      <c r="C66" s="42">
        <v>50</v>
      </c>
      <c r="D66" s="42" t="s">
        <v>17</v>
      </c>
      <c r="E66" s="3">
        <v>791870.11051919335</v>
      </c>
    </row>
    <row r="67" spans="1:5">
      <c r="A67" s="17"/>
      <c r="D67" s="2"/>
      <c r="E67" s="3">
        <v>0</v>
      </c>
    </row>
    <row r="68" spans="1:5" s="4" customFormat="1">
      <c r="A68" s="11" t="s">
        <v>18</v>
      </c>
      <c r="B68" s="12"/>
      <c r="C68" s="12"/>
      <c r="E68" s="5">
        <f>E69+E70+E71+E72</f>
        <v>135546</v>
      </c>
    </row>
    <row r="69" spans="1:5">
      <c r="A69" s="13" t="s">
        <v>19</v>
      </c>
      <c r="B69" s="2">
        <v>20</v>
      </c>
      <c r="C69" s="2">
        <v>55</v>
      </c>
      <c r="D69" s="2"/>
      <c r="E69" s="3">
        <v>21204</v>
      </c>
    </row>
    <row r="70" spans="1:5">
      <c r="A70" s="13" t="s">
        <v>20</v>
      </c>
      <c r="B70" s="2">
        <v>20</v>
      </c>
      <c r="C70" s="2">
        <v>55</v>
      </c>
      <c r="D70" s="2" t="s">
        <v>21</v>
      </c>
      <c r="E70" s="3">
        <v>63623</v>
      </c>
    </row>
    <row r="71" spans="1:5">
      <c r="A71" s="13" t="s">
        <v>22</v>
      </c>
      <c r="B71" s="2">
        <v>10</v>
      </c>
      <c r="C71" s="2">
        <v>5</v>
      </c>
      <c r="D71" s="2" t="s">
        <v>23</v>
      </c>
      <c r="E71" s="3">
        <v>45000</v>
      </c>
    </row>
    <row r="72" spans="1:5">
      <c r="A72" s="13" t="s">
        <v>24</v>
      </c>
      <c r="B72" s="2">
        <v>10</v>
      </c>
      <c r="C72" s="2">
        <v>55</v>
      </c>
      <c r="D72" s="2" t="s">
        <v>25</v>
      </c>
      <c r="E72" s="3">
        <v>5719</v>
      </c>
    </row>
    <row r="73" spans="1:5">
      <c r="E73" s="3">
        <v>0</v>
      </c>
    </row>
    <row r="74" spans="1:5" s="4" customFormat="1">
      <c r="A74" s="11" t="s">
        <v>26</v>
      </c>
      <c r="B74" s="12"/>
      <c r="C74" s="12"/>
      <c r="E74" s="5">
        <f>E75+E76+E77+E78</f>
        <v>30574.804130688175</v>
      </c>
    </row>
    <row r="75" spans="1:5">
      <c r="A75" s="14" t="s">
        <v>27</v>
      </c>
      <c r="B75" s="2">
        <v>10</v>
      </c>
      <c r="C75" s="2">
        <v>601</v>
      </c>
      <c r="D75" s="2"/>
      <c r="E75" s="3">
        <v>7419.8041306881742</v>
      </c>
    </row>
    <row r="76" spans="1:5">
      <c r="A76" s="14" t="s">
        <v>28</v>
      </c>
      <c r="B76" s="2">
        <v>10</v>
      </c>
      <c r="C76" s="2">
        <v>601</v>
      </c>
      <c r="D76" s="2" t="s">
        <v>21</v>
      </c>
      <c r="E76" s="3">
        <v>13997</v>
      </c>
    </row>
    <row r="77" spans="1:5">
      <c r="A77" s="14" t="s">
        <v>29</v>
      </c>
      <c r="B77" s="2">
        <v>10</v>
      </c>
      <c r="C77" s="2">
        <v>601</v>
      </c>
      <c r="D77" s="2" t="s">
        <v>23</v>
      </c>
      <c r="E77" s="3">
        <v>7900</v>
      </c>
    </row>
    <row r="78" spans="1:5">
      <c r="A78" s="14" t="s">
        <v>30</v>
      </c>
      <c r="B78" s="2">
        <v>10</v>
      </c>
      <c r="C78" s="2">
        <v>601</v>
      </c>
      <c r="D78" s="2" t="s">
        <v>25</v>
      </c>
      <c r="E78" s="3">
        <v>1258</v>
      </c>
    </row>
    <row r="79" spans="1:5">
      <c r="A79" s="14"/>
      <c r="B79" s="15"/>
      <c r="C79" s="15"/>
      <c r="D79" s="15"/>
      <c r="E79" s="1">
        <v>0</v>
      </c>
    </row>
    <row r="80" spans="1:5">
      <c r="A80" s="14"/>
      <c r="B80" s="15"/>
      <c r="C80" s="15"/>
      <c r="D80" s="15"/>
      <c r="E80" s="1">
        <v>0</v>
      </c>
    </row>
    <row r="81" spans="1:5" ht="17.45">
      <c r="A81" s="6" t="s">
        <v>37</v>
      </c>
      <c r="B81" s="15"/>
      <c r="C81" s="15"/>
      <c r="D81" s="15"/>
      <c r="E81" s="7">
        <f>E82</f>
        <v>7685965.2754982961</v>
      </c>
    </row>
    <row r="82" spans="1:5" ht="17.45">
      <c r="A82" s="6" t="s">
        <v>9</v>
      </c>
      <c r="B82" s="15"/>
      <c r="C82" s="15"/>
      <c r="D82" s="15"/>
      <c r="E82" s="7">
        <f>E83+E84</f>
        <v>7685965.2754982961</v>
      </c>
    </row>
    <row r="83" spans="1:5" ht="15.6">
      <c r="A83" s="8" t="s">
        <v>10</v>
      </c>
      <c r="B83" s="15"/>
      <c r="C83" s="15"/>
      <c r="D83" s="15"/>
      <c r="E83" s="9">
        <f>E86+E92+E104</f>
        <v>7405706.4657504875</v>
      </c>
    </row>
    <row r="84" spans="1:5" ht="15.6">
      <c r="A84" s="19" t="s">
        <v>11</v>
      </c>
      <c r="B84" s="15"/>
      <c r="C84" s="15"/>
      <c r="D84" s="15"/>
      <c r="E84" s="20">
        <f>E98</f>
        <v>280258.80974780826</v>
      </c>
    </row>
    <row r="85" spans="1:5">
      <c r="A85" s="14"/>
      <c r="B85" s="15"/>
      <c r="C85" s="15"/>
      <c r="D85" s="15"/>
      <c r="E85" s="1">
        <v>0</v>
      </c>
    </row>
    <row r="86" spans="1:5" s="4" customFormat="1">
      <c r="A86" s="11" t="s">
        <v>12</v>
      </c>
      <c r="B86" s="12"/>
      <c r="C86" s="12"/>
      <c r="E86" s="5">
        <f>E87+E88+E89+E90</f>
        <v>6080517.4657504875</v>
      </c>
    </row>
    <row r="87" spans="1:5">
      <c r="A87" s="13" t="s">
        <v>13</v>
      </c>
      <c r="B87" s="2">
        <v>10</v>
      </c>
      <c r="C87" s="2">
        <v>50</v>
      </c>
      <c r="D87" s="2" t="s">
        <v>14</v>
      </c>
      <c r="E87" s="3">
        <v>2592916.8131306395</v>
      </c>
    </row>
    <row r="88" spans="1:5">
      <c r="A88" s="13" t="s">
        <v>15</v>
      </c>
      <c r="B88" s="2">
        <v>20</v>
      </c>
      <c r="C88" s="2">
        <v>50</v>
      </c>
      <c r="D88" s="2"/>
      <c r="E88" s="3">
        <v>1264354</v>
      </c>
    </row>
    <row r="89" spans="1:5">
      <c r="A89" s="13" t="s">
        <v>38</v>
      </c>
      <c r="B89" s="2">
        <v>20</v>
      </c>
      <c r="C89" s="2">
        <v>50</v>
      </c>
      <c r="D89" s="2"/>
      <c r="E89" s="3">
        <v>918990</v>
      </c>
    </row>
    <row r="90" spans="1:5">
      <c r="A90" s="43" t="s">
        <v>16</v>
      </c>
      <c r="B90" s="42">
        <v>20</v>
      </c>
      <c r="C90" s="42">
        <v>50</v>
      </c>
      <c r="D90" s="42" t="s">
        <v>17</v>
      </c>
      <c r="E90" s="3">
        <v>1304256.6526198478</v>
      </c>
    </row>
    <row r="91" spans="1:5">
      <c r="A91" s="17"/>
      <c r="D91" s="2"/>
      <c r="E91" s="3">
        <v>0</v>
      </c>
    </row>
    <row r="92" spans="1:5" s="4" customFormat="1">
      <c r="A92" s="11" t="s">
        <v>18</v>
      </c>
      <c r="B92" s="12"/>
      <c r="C92" s="12"/>
      <c r="E92" s="5">
        <f>E93+E94+E95+E96</f>
        <v>1319089</v>
      </c>
    </row>
    <row r="93" spans="1:5">
      <c r="A93" s="13" t="s">
        <v>19</v>
      </c>
      <c r="B93" s="2">
        <v>20</v>
      </c>
      <c r="C93" s="2">
        <v>55</v>
      </c>
      <c r="D93" s="2"/>
      <c r="E93" s="3">
        <v>104838</v>
      </c>
    </row>
    <row r="94" spans="1:5">
      <c r="A94" s="13" t="s">
        <v>20</v>
      </c>
      <c r="B94" s="2">
        <v>20</v>
      </c>
      <c r="C94" s="2">
        <v>55</v>
      </c>
      <c r="D94" s="2" t="s">
        <v>21</v>
      </c>
      <c r="E94" s="3">
        <v>881515</v>
      </c>
    </row>
    <row r="95" spans="1:5">
      <c r="A95" s="13" t="s">
        <v>22</v>
      </c>
      <c r="B95" s="2">
        <v>10</v>
      </c>
      <c r="C95" s="2">
        <v>5</v>
      </c>
      <c r="D95" s="2" t="s">
        <v>23</v>
      </c>
      <c r="E95" s="3">
        <v>310000</v>
      </c>
    </row>
    <row r="96" spans="1:5">
      <c r="A96" s="13" t="s">
        <v>24</v>
      </c>
      <c r="B96" s="2">
        <v>10</v>
      </c>
      <c r="C96" s="2">
        <v>55</v>
      </c>
      <c r="D96" s="2" t="s">
        <v>25</v>
      </c>
      <c r="E96" s="3">
        <v>22736</v>
      </c>
    </row>
    <row r="97" spans="1:5">
      <c r="E97" s="3">
        <v>0</v>
      </c>
    </row>
    <row r="98" spans="1:5" s="4" customFormat="1">
      <c r="A98" s="11" t="s">
        <v>26</v>
      </c>
      <c r="B98" s="12"/>
      <c r="C98" s="12"/>
      <c r="E98" s="5">
        <f>E99+E100+E101+E102</f>
        <v>280258.80974780826</v>
      </c>
    </row>
    <row r="99" spans="1:5">
      <c r="A99" s="14" t="s">
        <v>27</v>
      </c>
      <c r="B99" s="2">
        <v>10</v>
      </c>
      <c r="C99" s="2">
        <v>601</v>
      </c>
      <c r="D99" s="2"/>
      <c r="E99" s="3">
        <v>27146.160811808251</v>
      </c>
    </row>
    <row r="100" spans="1:5">
      <c r="A100" s="14" t="s">
        <v>28</v>
      </c>
      <c r="B100" s="2">
        <v>10</v>
      </c>
      <c r="C100" s="2">
        <v>601</v>
      </c>
      <c r="D100" s="2" t="s">
        <v>21</v>
      </c>
      <c r="E100" s="3">
        <v>193410.64893599998</v>
      </c>
    </row>
    <row r="101" spans="1:5">
      <c r="A101" s="14" t="s">
        <v>29</v>
      </c>
      <c r="B101" s="2">
        <v>10</v>
      </c>
      <c r="C101" s="2">
        <v>601</v>
      </c>
      <c r="D101" s="2" t="s">
        <v>23</v>
      </c>
      <c r="E101" s="3">
        <v>54700</v>
      </c>
    </row>
    <row r="102" spans="1:5">
      <c r="A102" s="14" t="s">
        <v>30</v>
      </c>
      <c r="B102" s="2">
        <v>10</v>
      </c>
      <c r="C102" s="2">
        <v>601</v>
      </c>
      <c r="D102" s="2" t="s">
        <v>25</v>
      </c>
      <c r="E102" s="3">
        <v>5002</v>
      </c>
    </row>
    <row r="103" spans="1:5">
      <c r="A103" s="14"/>
      <c r="D103" s="2"/>
      <c r="E103" s="3"/>
    </row>
    <row r="104" spans="1:5" s="4" customFormat="1">
      <c r="A104" s="11" t="s">
        <v>35</v>
      </c>
      <c r="B104" s="2">
        <v>60</v>
      </c>
      <c r="C104" s="2">
        <v>61</v>
      </c>
      <c r="D104" s="10"/>
      <c r="E104" s="5">
        <v>6100</v>
      </c>
    </row>
    <row r="105" spans="1:5">
      <c r="A105" s="14"/>
      <c r="B105" s="15"/>
      <c r="C105" s="15"/>
      <c r="D105" s="15"/>
      <c r="E105" s="1">
        <v>0</v>
      </c>
    </row>
    <row r="106" spans="1:5">
      <c r="A106" s="14"/>
      <c r="B106" s="15"/>
      <c r="C106" s="15"/>
      <c r="D106" s="15"/>
      <c r="E106" s="1">
        <v>0</v>
      </c>
    </row>
    <row r="107" spans="1:5" ht="17.45">
      <c r="A107" s="6" t="s">
        <v>39</v>
      </c>
      <c r="B107" s="15"/>
      <c r="C107" s="15"/>
      <c r="D107" s="15"/>
      <c r="E107" s="7">
        <f>E108</f>
        <v>3640681.8826571684</v>
      </c>
    </row>
    <row r="108" spans="1:5" ht="17.45">
      <c r="A108" s="6" t="s">
        <v>9</v>
      </c>
      <c r="B108" s="15"/>
      <c r="C108" s="15"/>
      <c r="D108" s="15"/>
      <c r="E108" s="7">
        <f>E109+E110</f>
        <v>3640681.8826571684</v>
      </c>
    </row>
    <row r="109" spans="1:5" ht="15.6">
      <c r="A109" s="8" t="s">
        <v>10</v>
      </c>
      <c r="B109" s="15"/>
      <c r="C109" s="15"/>
      <c r="D109" s="15"/>
      <c r="E109" s="9">
        <f>E112+E117+E129</f>
        <v>3570900.0293937405</v>
      </c>
    </row>
    <row r="110" spans="1:5" ht="15.6">
      <c r="A110" s="19" t="s">
        <v>11</v>
      </c>
      <c r="B110" s="15"/>
      <c r="C110" s="15"/>
      <c r="D110" s="15"/>
      <c r="E110" s="20">
        <f>E123</f>
        <v>69781.853263427838</v>
      </c>
    </row>
    <row r="111" spans="1:5">
      <c r="A111" s="14"/>
      <c r="B111" s="15"/>
      <c r="C111" s="15"/>
      <c r="D111" s="15"/>
      <c r="E111" s="3">
        <v>0</v>
      </c>
    </row>
    <row r="112" spans="1:5" s="4" customFormat="1">
      <c r="A112" s="11" t="s">
        <v>12</v>
      </c>
      <c r="B112" s="12"/>
      <c r="C112" s="12"/>
      <c r="E112" s="5">
        <f>E113+E114+E115</f>
        <v>3253064.0293937405</v>
      </c>
    </row>
    <row r="113" spans="1:5">
      <c r="A113" s="13" t="s">
        <v>13</v>
      </c>
      <c r="B113" s="2">
        <v>10</v>
      </c>
      <c r="C113" s="2">
        <v>50</v>
      </c>
      <c r="D113" s="2" t="s">
        <v>14</v>
      </c>
      <c r="E113" s="3">
        <v>1816466.51361097</v>
      </c>
    </row>
    <row r="114" spans="1:5">
      <c r="A114" s="13" t="s">
        <v>15</v>
      </c>
      <c r="B114" s="2">
        <v>20</v>
      </c>
      <c r="C114" s="2">
        <v>50</v>
      </c>
      <c r="D114" s="2"/>
      <c r="E114" s="3">
        <v>691308</v>
      </c>
    </row>
    <row r="115" spans="1:5">
      <c r="A115" s="43" t="s">
        <v>16</v>
      </c>
      <c r="B115" s="42">
        <v>20</v>
      </c>
      <c r="C115" s="42">
        <v>50</v>
      </c>
      <c r="D115" s="42" t="s">
        <v>17</v>
      </c>
      <c r="E115" s="3">
        <v>745289.51578277035</v>
      </c>
    </row>
    <row r="116" spans="1:5">
      <c r="A116" s="17"/>
      <c r="D116" s="2"/>
      <c r="E116" s="3">
        <v>0</v>
      </c>
    </row>
    <row r="117" spans="1:5" s="4" customFormat="1">
      <c r="A117" s="11" t="s">
        <v>18</v>
      </c>
      <c r="B117" s="12"/>
      <c r="C117" s="12"/>
      <c r="E117" s="5">
        <f>E118+E119+E120+E121</f>
        <v>302936</v>
      </c>
    </row>
    <row r="118" spans="1:5">
      <c r="A118" s="13" t="s">
        <v>19</v>
      </c>
      <c r="B118" s="2">
        <v>20</v>
      </c>
      <c r="C118" s="2">
        <v>55</v>
      </c>
      <c r="D118" s="2"/>
      <c r="E118" s="3">
        <v>61813</v>
      </c>
    </row>
    <row r="119" spans="1:5">
      <c r="A119" s="13" t="s">
        <v>20</v>
      </c>
      <c r="B119" s="2">
        <v>20</v>
      </c>
      <c r="C119" s="2">
        <v>55</v>
      </c>
      <c r="D119" s="2" t="s">
        <v>21</v>
      </c>
      <c r="E119" s="3">
        <v>229642</v>
      </c>
    </row>
    <row r="120" spans="1:5">
      <c r="A120" s="13" t="s">
        <v>22</v>
      </c>
      <c r="B120" s="2">
        <v>10</v>
      </c>
      <c r="C120" s="2">
        <v>5</v>
      </c>
      <c r="D120" s="2" t="s">
        <v>23</v>
      </c>
      <c r="E120" s="3">
        <v>8000</v>
      </c>
    </row>
    <row r="121" spans="1:5">
      <c r="A121" s="13" t="s">
        <v>24</v>
      </c>
      <c r="B121" s="2">
        <v>10</v>
      </c>
      <c r="C121" s="2">
        <v>55</v>
      </c>
      <c r="D121" s="2" t="s">
        <v>25</v>
      </c>
      <c r="E121" s="3">
        <v>3481</v>
      </c>
    </row>
    <row r="122" spans="1:5">
      <c r="E122" s="3">
        <v>0</v>
      </c>
    </row>
    <row r="123" spans="1:5" s="4" customFormat="1">
      <c r="A123" s="11" t="s">
        <v>26</v>
      </c>
      <c r="B123" s="12"/>
      <c r="C123" s="12"/>
      <c r="E123" s="5">
        <f>E124+E125+E126+E127</f>
        <v>69781.853263427838</v>
      </c>
    </row>
    <row r="124" spans="1:5">
      <c r="A124" s="14" t="s">
        <v>27</v>
      </c>
      <c r="B124" s="2">
        <v>10</v>
      </c>
      <c r="C124" s="2">
        <v>601</v>
      </c>
      <c r="D124" s="2"/>
      <c r="E124" s="3">
        <v>17403.031767427823</v>
      </c>
    </row>
    <row r="125" spans="1:5">
      <c r="A125" s="14" t="s">
        <v>28</v>
      </c>
      <c r="B125" s="2">
        <v>10</v>
      </c>
      <c r="C125" s="2">
        <v>601</v>
      </c>
      <c r="D125" s="2" t="s">
        <v>21</v>
      </c>
      <c r="E125" s="3">
        <v>50212.821496000019</v>
      </c>
    </row>
    <row r="126" spans="1:5">
      <c r="A126" s="14" t="s">
        <v>29</v>
      </c>
      <c r="B126" s="2">
        <v>10</v>
      </c>
      <c r="C126" s="2">
        <v>601</v>
      </c>
      <c r="D126" s="2" t="s">
        <v>23</v>
      </c>
      <c r="E126" s="3">
        <v>1400</v>
      </c>
    </row>
    <row r="127" spans="1:5">
      <c r="A127" s="14" t="s">
        <v>30</v>
      </c>
      <c r="B127" s="2">
        <v>10</v>
      </c>
      <c r="C127" s="2">
        <v>601</v>
      </c>
      <c r="D127" s="2" t="s">
        <v>25</v>
      </c>
      <c r="E127" s="3">
        <v>766</v>
      </c>
    </row>
    <row r="128" spans="1:5">
      <c r="A128" s="14"/>
      <c r="D128" s="2"/>
      <c r="E128" s="3"/>
    </row>
    <row r="129" spans="1:5" s="4" customFormat="1">
      <c r="A129" s="11" t="s">
        <v>35</v>
      </c>
      <c r="B129" s="2">
        <v>60</v>
      </c>
      <c r="C129" s="2">
        <v>61</v>
      </c>
      <c r="D129" s="10"/>
      <c r="E129" s="5">
        <v>14900</v>
      </c>
    </row>
    <row r="130" spans="1:5">
      <c r="A130" s="13"/>
      <c r="D130" s="2"/>
      <c r="E130" s="3">
        <v>0</v>
      </c>
    </row>
    <row r="131" spans="1:5">
      <c r="A131" s="13"/>
      <c r="D131" s="2"/>
      <c r="E131" s="1">
        <v>0</v>
      </c>
    </row>
    <row r="132" spans="1:5" ht="17.45">
      <c r="A132" s="6" t="s">
        <v>40</v>
      </c>
      <c r="D132" s="2"/>
      <c r="E132" s="7">
        <f>E133</f>
        <v>8544160.6502712443</v>
      </c>
    </row>
    <row r="133" spans="1:5" ht="17.45">
      <c r="A133" s="6" t="s">
        <v>9</v>
      </c>
      <c r="D133" s="2"/>
      <c r="E133" s="7">
        <f>E134+E135</f>
        <v>8544160.6502712443</v>
      </c>
    </row>
    <row r="134" spans="1:5" ht="15.6">
      <c r="A134" s="8" t="s">
        <v>10</v>
      </c>
      <c r="D134" s="2"/>
      <c r="E134" s="9">
        <f>E137+E143</f>
        <v>8277513.9601924196</v>
      </c>
    </row>
    <row r="135" spans="1:5" ht="15.6">
      <c r="A135" s="19" t="s">
        <v>11</v>
      </c>
      <c r="D135" s="2"/>
      <c r="E135" s="20">
        <f>E149</f>
        <v>266646.69007882406</v>
      </c>
    </row>
    <row r="136" spans="1:5">
      <c r="A136" s="13"/>
      <c r="D136" s="2"/>
      <c r="E136" s="1">
        <v>0</v>
      </c>
    </row>
    <row r="137" spans="1:5" s="4" customFormat="1">
      <c r="A137" s="11" t="s">
        <v>12</v>
      </c>
      <c r="B137" s="12"/>
      <c r="C137" s="12"/>
      <c r="E137" s="5">
        <f>E138+E139+E140+E141</f>
        <v>7106448.9601924196</v>
      </c>
    </row>
    <row r="138" spans="1:5">
      <c r="A138" s="13" t="s">
        <v>13</v>
      </c>
      <c r="B138" s="2">
        <v>10</v>
      </c>
      <c r="C138" s="2">
        <v>50</v>
      </c>
      <c r="D138" s="2" t="s">
        <v>14</v>
      </c>
      <c r="E138" s="3">
        <v>3518958.36020834</v>
      </c>
    </row>
    <row r="139" spans="1:5" ht="14.25" customHeight="1">
      <c r="A139" s="13" t="s">
        <v>15</v>
      </c>
      <c r="B139" s="2">
        <v>20</v>
      </c>
      <c r="C139" s="2">
        <v>50</v>
      </c>
      <c r="D139" s="2"/>
      <c r="E139" s="3">
        <v>1594636</v>
      </c>
    </row>
    <row r="140" spans="1:5">
      <c r="A140" s="13" t="s">
        <v>41</v>
      </c>
      <c r="B140" s="2">
        <v>20</v>
      </c>
      <c r="C140" s="2">
        <v>50</v>
      </c>
      <c r="D140" s="2"/>
      <c r="E140" s="3">
        <v>222792</v>
      </c>
    </row>
    <row r="141" spans="1:5">
      <c r="A141" s="43" t="s">
        <v>16</v>
      </c>
      <c r="B141" s="42">
        <v>20</v>
      </c>
      <c r="C141" s="42">
        <v>50</v>
      </c>
      <c r="D141" s="42" t="s">
        <v>17</v>
      </c>
      <c r="E141" s="3">
        <v>1770062.5999840794</v>
      </c>
    </row>
    <row r="142" spans="1:5">
      <c r="E142" s="3">
        <v>0</v>
      </c>
    </row>
    <row r="143" spans="1:5" s="4" customFormat="1">
      <c r="A143" s="11" t="s">
        <v>18</v>
      </c>
      <c r="B143" s="12"/>
      <c r="C143" s="12"/>
      <c r="E143" s="5">
        <f>E144+E145+E146+E147</f>
        <v>1171065</v>
      </c>
    </row>
    <row r="144" spans="1:5">
      <c r="A144" s="13" t="s">
        <v>19</v>
      </c>
      <c r="B144" s="2">
        <v>20</v>
      </c>
      <c r="C144" s="2">
        <v>55</v>
      </c>
      <c r="D144" s="2"/>
      <c r="E144" s="3">
        <v>94836</v>
      </c>
    </row>
    <row r="145" spans="1:5">
      <c r="A145" s="13" t="s">
        <v>20</v>
      </c>
      <c r="B145" s="2">
        <v>20</v>
      </c>
      <c r="C145" s="2">
        <v>55</v>
      </c>
      <c r="D145" s="2" t="s">
        <v>21</v>
      </c>
      <c r="E145" s="3">
        <v>638466</v>
      </c>
    </row>
    <row r="146" spans="1:5">
      <c r="A146" s="13" t="s">
        <v>22</v>
      </c>
      <c r="B146" s="2">
        <v>10</v>
      </c>
      <c r="C146" s="2">
        <v>5</v>
      </c>
      <c r="D146" s="2" t="s">
        <v>23</v>
      </c>
      <c r="E146" s="3">
        <v>410000</v>
      </c>
    </row>
    <row r="147" spans="1:5">
      <c r="A147" s="13" t="s">
        <v>24</v>
      </c>
      <c r="B147" s="2">
        <v>10</v>
      </c>
      <c r="C147" s="2">
        <v>55</v>
      </c>
      <c r="D147" s="2" t="s">
        <v>25</v>
      </c>
      <c r="E147" s="3">
        <v>27763</v>
      </c>
    </row>
    <row r="148" spans="1:5">
      <c r="E148" s="1">
        <v>0</v>
      </c>
    </row>
    <row r="149" spans="1:5" s="4" customFormat="1">
      <c r="A149" s="11" t="s">
        <v>26</v>
      </c>
      <c r="B149" s="12"/>
      <c r="C149" s="12"/>
      <c r="E149" s="5">
        <f>E150+E151+E152+E153</f>
        <v>266646.69007882406</v>
      </c>
    </row>
    <row r="150" spans="1:5">
      <c r="A150" s="14" t="s">
        <v>27</v>
      </c>
      <c r="B150" s="2">
        <v>10</v>
      </c>
      <c r="C150" s="2">
        <v>601</v>
      </c>
      <c r="D150" s="2"/>
      <c r="E150" s="3">
        <v>32828.321300157433</v>
      </c>
    </row>
    <row r="151" spans="1:5">
      <c r="A151" s="14" t="s">
        <v>28</v>
      </c>
      <c r="B151" s="2">
        <v>10</v>
      </c>
      <c r="C151" s="2">
        <v>601</v>
      </c>
      <c r="D151" s="2" t="s">
        <v>21</v>
      </c>
      <c r="E151" s="3">
        <v>155310.36877866666</v>
      </c>
    </row>
    <row r="152" spans="1:5">
      <c r="A152" s="14" t="s">
        <v>29</v>
      </c>
      <c r="B152" s="2">
        <v>10</v>
      </c>
      <c r="C152" s="2">
        <v>601</v>
      </c>
      <c r="D152" s="2" t="s">
        <v>23</v>
      </c>
      <c r="E152" s="3">
        <v>72400</v>
      </c>
    </row>
    <row r="153" spans="1:5">
      <c r="A153" s="14" t="s">
        <v>30</v>
      </c>
      <c r="B153" s="2">
        <v>10</v>
      </c>
      <c r="C153" s="2">
        <v>601</v>
      </c>
      <c r="D153" s="2" t="s">
        <v>25</v>
      </c>
      <c r="E153" s="3">
        <v>6108</v>
      </c>
    </row>
    <row r="154" spans="1:5">
      <c r="A154" s="14"/>
      <c r="D154" s="2"/>
      <c r="E154" s="3"/>
    </row>
    <row r="155" spans="1:5">
      <c r="A155" s="17"/>
      <c r="D155" s="2"/>
      <c r="E155" s="3">
        <v>0</v>
      </c>
    </row>
    <row r="156" spans="1:5" ht="17.45">
      <c r="A156" s="6" t="s">
        <v>42</v>
      </c>
      <c r="D156" s="2"/>
      <c r="E156" s="7">
        <f>E157</f>
        <v>4366587.2686975105</v>
      </c>
    </row>
    <row r="157" spans="1:5" ht="17.45">
      <c r="A157" s="6" t="s">
        <v>9</v>
      </c>
      <c r="D157" s="2"/>
      <c r="E157" s="7">
        <f>E159+E160+E158</f>
        <v>4366587.2686975105</v>
      </c>
    </row>
    <row r="158" spans="1:5" ht="15.6">
      <c r="A158" s="8" t="s">
        <v>43</v>
      </c>
      <c r="D158" s="2"/>
      <c r="E158" s="9">
        <f>E164+E168</f>
        <v>3184073</v>
      </c>
    </row>
    <row r="159" spans="1:5" ht="15.6">
      <c r="A159" s="8" t="s">
        <v>10</v>
      </c>
      <c r="D159" s="2"/>
      <c r="E159" s="9">
        <f>E163+E167</f>
        <v>1148708</v>
      </c>
    </row>
    <row r="160" spans="1:5" ht="15.6">
      <c r="A160" s="19" t="s">
        <v>11</v>
      </c>
      <c r="D160" s="2"/>
      <c r="E160" s="20">
        <f>E170</f>
        <v>33806.268697510386</v>
      </c>
    </row>
    <row r="161" spans="1:5" ht="13.9" customHeight="1">
      <c r="A161" s="6"/>
      <c r="D161" s="2"/>
      <c r="E161" s="3">
        <v>0</v>
      </c>
    </row>
    <row r="162" spans="1:5" s="4" customFormat="1" ht="13.9" customHeight="1">
      <c r="A162" s="11" t="s">
        <v>12</v>
      </c>
      <c r="B162" s="12"/>
      <c r="C162" s="12"/>
      <c r="D162" s="12"/>
      <c r="E162" s="5">
        <f>E163+E164</f>
        <v>4207731</v>
      </c>
    </row>
    <row r="163" spans="1:5" ht="13.9" customHeight="1">
      <c r="A163" s="13" t="s">
        <v>44</v>
      </c>
      <c r="B163" s="2">
        <v>20</v>
      </c>
      <c r="C163" s="2">
        <v>50</v>
      </c>
      <c r="D163" s="2"/>
      <c r="E163" s="3">
        <v>1077049</v>
      </c>
    </row>
    <row r="164" spans="1:5" ht="13.9" customHeight="1">
      <c r="A164" s="43" t="s">
        <v>16</v>
      </c>
      <c r="B164" s="42">
        <v>20</v>
      </c>
      <c r="C164" s="42">
        <v>50</v>
      </c>
      <c r="D164" s="42" t="s">
        <v>17</v>
      </c>
      <c r="E164" s="3">
        <v>3130682</v>
      </c>
    </row>
    <row r="165" spans="1:5" ht="13.9" customHeight="1">
      <c r="A165" s="6"/>
      <c r="D165" s="2"/>
      <c r="E165" s="3">
        <v>0</v>
      </c>
    </row>
    <row r="166" spans="1:5" s="4" customFormat="1" ht="13.9" customHeight="1">
      <c r="A166" s="11" t="s">
        <v>18</v>
      </c>
      <c r="B166" s="12"/>
      <c r="C166" s="12"/>
      <c r="D166" s="12"/>
      <c r="E166" s="5">
        <f>E167+E168</f>
        <v>125050</v>
      </c>
    </row>
    <row r="167" spans="1:5" ht="13.9" customHeight="1">
      <c r="A167" s="13" t="s">
        <v>19</v>
      </c>
      <c r="B167" s="2">
        <v>20</v>
      </c>
      <c r="C167" s="2">
        <v>55</v>
      </c>
      <c r="D167" s="2"/>
      <c r="E167" s="3">
        <v>71659</v>
      </c>
    </row>
    <row r="168" spans="1:5" ht="13.9" customHeight="1">
      <c r="A168" s="13" t="s">
        <v>24</v>
      </c>
      <c r="B168" s="2">
        <v>10</v>
      </c>
      <c r="C168" s="2">
        <v>55</v>
      </c>
      <c r="D168" s="2" t="s">
        <v>25</v>
      </c>
      <c r="E168" s="3">
        <v>53391</v>
      </c>
    </row>
    <row r="169" spans="1:5" ht="13.9" customHeight="1">
      <c r="A169" s="13"/>
      <c r="D169" s="2"/>
      <c r="E169" s="3">
        <v>0</v>
      </c>
    </row>
    <row r="170" spans="1:5" s="4" customFormat="1" ht="13.9" customHeight="1">
      <c r="A170" s="11" t="s">
        <v>26</v>
      </c>
      <c r="B170" s="12"/>
      <c r="C170" s="12"/>
      <c r="D170" s="12"/>
      <c r="E170" s="5">
        <f>E171+E172</f>
        <v>33806.268697510386</v>
      </c>
    </row>
    <row r="171" spans="1:5" ht="13.9" customHeight="1">
      <c r="A171" s="14" t="s">
        <v>27</v>
      </c>
      <c r="B171" s="2">
        <v>10</v>
      </c>
      <c r="C171" s="2">
        <v>601</v>
      </c>
      <c r="D171" s="2"/>
      <c r="E171" s="3">
        <v>22060.268697510386</v>
      </c>
    </row>
    <row r="172" spans="1:5" ht="13.9" customHeight="1">
      <c r="A172" s="14" t="s">
        <v>30</v>
      </c>
      <c r="B172" s="2">
        <v>10</v>
      </c>
      <c r="C172" s="2">
        <v>601</v>
      </c>
      <c r="D172" s="2" t="s">
        <v>25</v>
      </c>
      <c r="E172" s="3">
        <v>11746</v>
      </c>
    </row>
    <row r="173" spans="1:5" ht="13.9" customHeight="1">
      <c r="A173" s="13"/>
      <c r="D173" s="2"/>
      <c r="E173" s="3">
        <v>0</v>
      </c>
    </row>
    <row r="174" spans="1:5">
      <c r="A174" s="17"/>
      <c r="D174" s="2"/>
      <c r="E174" s="3">
        <v>0</v>
      </c>
    </row>
    <row r="175" spans="1:5" ht="17.45">
      <c r="A175" s="6" t="s">
        <v>45</v>
      </c>
      <c r="D175" s="2"/>
      <c r="E175" s="7">
        <f>E176</f>
        <v>1654519.2955897683</v>
      </c>
    </row>
    <row r="176" spans="1:5" ht="17.45">
      <c r="A176" s="6" t="s">
        <v>9</v>
      </c>
      <c r="D176" s="2"/>
      <c r="E176" s="7">
        <f>E177+E178</f>
        <v>1654519.2955897683</v>
      </c>
    </row>
    <row r="177" spans="1:5" ht="15.6">
      <c r="A177" s="8" t="s">
        <v>10</v>
      </c>
      <c r="D177" s="2"/>
      <c r="E177" s="9">
        <f>E180+E185</f>
        <v>1614407.7451746578</v>
      </c>
    </row>
    <row r="178" spans="1:5" ht="15.6">
      <c r="A178" s="19" t="s">
        <v>11</v>
      </c>
      <c r="D178" s="2"/>
      <c r="E178" s="20">
        <f>E191</f>
        <v>40111.550415110629</v>
      </c>
    </row>
    <row r="179" spans="1:5">
      <c r="A179" s="13"/>
      <c r="D179" s="2"/>
      <c r="E179" s="1">
        <v>0</v>
      </c>
    </row>
    <row r="180" spans="1:5" s="4" customFormat="1">
      <c r="A180" s="11" t="s">
        <v>12</v>
      </c>
      <c r="B180" s="12"/>
      <c r="C180" s="12"/>
      <c r="E180" s="5">
        <f>E181+E182+E183</f>
        <v>1445102.7278079912</v>
      </c>
    </row>
    <row r="181" spans="1:5">
      <c r="A181" s="13" t="s">
        <v>13</v>
      </c>
      <c r="B181" s="2">
        <v>10</v>
      </c>
      <c r="C181" s="2">
        <v>50</v>
      </c>
      <c r="D181" s="2" t="s">
        <v>14</v>
      </c>
      <c r="E181" s="3">
        <v>740833.37518018286</v>
      </c>
    </row>
    <row r="182" spans="1:5">
      <c r="A182" s="13" t="s">
        <v>15</v>
      </c>
      <c r="B182" s="2">
        <v>20</v>
      </c>
      <c r="C182" s="2">
        <v>50</v>
      </c>
      <c r="D182" s="2"/>
      <c r="E182" s="3">
        <v>285044</v>
      </c>
    </row>
    <row r="183" spans="1:5">
      <c r="A183" s="43" t="s">
        <v>16</v>
      </c>
      <c r="B183" s="42">
        <v>20</v>
      </c>
      <c r="C183" s="42">
        <v>50</v>
      </c>
      <c r="D183" s="42" t="s">
        <v>17</v>
      </c>
      <c r="E183" s="3">
        <v>419225.35262780829</v>
      </c>
    </row>
    <row r="184" spans="1:5">
      <c r="A184" s="17"/>
      <c r="D184" s="2"/>
      <c r="E184" s="3"/>
    </row>
    <row r="185" spans="1:5" s="4" customFormat="1">
      <c r="A185" s="11" t="s">
        <v>18</v>
      </c>
      <c r="B185" s="12"/>
      <c r="C185" s="12"/>
      <c r="E185" s="5">
        <f>E186+E187+E188+E189</f>
        <v>169305.01736666667</v>
      </c>
    </row>
    <row r="186" spans="1:5">
      <c r="A186" s="13" t="s">
        <v>19</v>
      </c>
      <c r="B186" s="2">
        <v>20</v>
      </c>
      <c r="C186" s="2">
        <v>55</v>
      </c>
      <c r="D186" s="2"/>
      <c r="E186" s="3">
        <v>7118</v>
      </c>
    </row>
    <row r="187" spans="1:5">
      <c r="A187" s="13" t="s">
        <v>20</v>
      </c>
      <c r="B187" s="2">
        <v>20</v>
      </c>
      <c r="C187" s="2">
        <v>55</v>
      </c>
      <c r="D187" s="2" t="s">
        <v>21</v>
      </c>
      <c r="E187" s="3">
        <v>140446.01736666667</v>
      </c>
    </row>
    <row r="188" spans="1:5">
      <c r="A188" s="13" t="s">
        <v>22</v>
      </c>
      <c r="B188" s="2">
        <v>10</v>
      </c>
      <c r="C188" s="2">
        <v>5</v>
      </c>
      <c r="D188" s="2" t="s">
        <v>23</v>
      </c>
      <c r="E188" s="3">
        <v>15000</v>
      </c>
    </row>
    <row r="189" spans="1:5">
      <c r="A189" s="13" t="s">
        <v>24</v>
      </c>
      <c r="B189" s="2">
        <v>10</v>
      </c>
      <c r="C189" s="2">
        <v>55</v>
      </c>
      <c r="D189" s="2" t="s">
        <v>25</v>
      </c>
      <c r="E189" s="3">
        <v>6741</v>
      </c>
    </row>
    <row r="190" spans="1:5">
      <c r="E190" s="1">
        <v>0</v>
      </c>
    </row>
    <row r="191" spans="1:5" s="4" customFormat="1">
      <c r="A191" s="11" t="s">
        <v>26</v>
      </c>
      <c r="B191" s="12"/>
      <c r="C191" s="12"/>
      <c r="E191" s="5">
        <f>E192+E193+E194+E195</f>
        <v>40111.550415110629</v>
      </c>
    </row>
    <row r="192" spans="1:5">
      <c r="A192" s="14" t="s">
        <v>27</v>
      </c>
      <c r="B192" s="2">
        <v>10</v>
      </c>
      <c r="C192" s="2">
        <v>601</v>
      </c>
      <c r="D192" s="2"/>
      <c r="E192" s="3">
        <v>5427.5389277772892</v>
      </c>
    </row>
    <row r="193" spans="1:5">
      <c r="A193" s="14" t="s">
        <v>28</v>
      </c>
      <c r="B193" s="2">
        <v>10</v>
      </c>
      <c r="C193" s="2">
        <v>601</v>
      </c>
      <c r="D193" s="2" t="s">
        <v>21</v>
      </c>
      <c r="E193" s="3">
        <v>30551.011487333337</v>
      </c>
    </row>
    <row r="194" spans="1:5">
      <c r="A194" s="14" t="s">
        <v>29</v>
      </c>
      <c r="B194" s="2">
        <v>10</v>
      </c>
      <c r="C194" s="2">
        <v>601</v>
      </c>
      <c r="D194" s="2" t="s">
        <v>23</v>
      </c>
      <c r="E194" s="3">
        <v>2650</v>
      </c>
    </row>
    <row r="195" spans="1:5">
      <c r="A195" s="14" t="s">
        <v>30</v>
      </c>
      <c r="B195" s="2">
        <v>10</v>
      </c>
      <c r="C195" s="2">
        <v>601</v>
      </c>
      <c r="D195" s="2" t="s">
        <v>25</v>
      </c>
      <c r="E195" s="3">
        <v>1483</v>
      </c>
    </row>
    <row r="196" spans="1:5">
      <c r="A196" s="14"/>
      <c r="D196" s="2"/>
      <c r="E196" s="3"/>
    </row>
    <row r="197" spans="1:5">
      <c r="A197" s="13"/>
      <c r="D197" s="2"/>
      <c r="E197" s="1">
        <v>0</v>
      </c>
    </row>
    <row r="198" spans="1:5" ht="17.45">
      <c r="A198" s="6" t="s">
        <v>46</v>
      </c>
      <c r="D198" s="2"/>
      <c r="E198" s="7">
        <f>E199</f>
        <v>8046339.1596489027</v>
      </c>
    </row>
    <row r="199" spans="1:5" ht="17.45">
      <c r="A199" s="6" t="s">
        <v>9</v>
      </c>
      <c r="D199" s="2"/>
      <c r="E199" s="7">
        <f>E200+E201</f>
        <v>8046339.1596489027</v>
      </c>
    </row>
    <row r="200" spans="1:5" ht="15.6">
      <c r="A200" s="8" t="s">
        <v>10</v>
      </c>
      <c r="D200" s="2"/>
      <c r="E200" s="9">
        <f>E203+E211+E223</f>
        <v>7617727.362547338</v>
      </c>
    </row>
    <row r="201" spans="1:5" ht="15.6">
      <c r="A201" s="19" t="s">
        <v>11</v>
      </c>
      <c r="D201" s="2"/>
      <c r="E201" s="20">
        <f>E217</f>
        <v>428611.79710156436</v>
      </c>
    </row>
    <row r="202" spans="1:5">
      <c r="A202" s="13"/>
      <c r="D202" s="2"/>
      <c r="E202" s="1">
        <v>0</v>
      </c>
    </row>
    <row r="203" spans="1:5" s="4" customFormat="1">
      <c r="A203" s="11" t="s">
        <v>12</v>
      </c>
      <c r="B203" s="12"/>
      <c r="C203" s="12"/>
      <c r="E203" s="5">
        <f>E204+E205+E206+E207+E209+E208</f>
        <v>5648083.362547338</v>
      </c>
    </row>
    <row r="204" spans="1:5">
      <c r="A204" s="13" t="s">
        <v>13</v>
      </c>
      <c r="B204" s="2">
        <v>10</v>
      </c>
      <c r="C204" s="2">
        <v>50</v>
      </c>
      <c r="D204" s="2" t="s">
        <v>14</v>
      </c>
      <c r="E204" s="3">
        <v>1944687.6098479796</v>
      </c>
    </row>
    <row r="205" spans="1:5">
      <c r="A205" s="13" t="s">
        <v>15</v>
      </c>
      <c r="B205" s="2">
        <v>20</v>
      </c>
      <c r="C205" s="2">
        <v>50</v>
      </c>
      <c r="D205" s="2"/>
      <c r="E205" s="3">
        <v>1181055</v>
      </c>
    </row>
    <row r="206" spans="1:5">
      <c r="A206" s="13" t="s">
        <v>47</v>
      </c>
      <c r="B206" s="2">
        <v>20</v>
      </c>
      <c r="C206" s="2">
        <v>50</v>
      </c>
      <c r="D206" s="2"/>
      <c r="E206" s="3">
        <v>792053</v>
      </c>
    </row>
    <row r="207" spans="1:5">
      <c r="A207" s="13" t="s">
        <v>48</v>
      </c>
      <c r="B207" s="2">
        <v>20</v>
      </c>
      <c r="C207" s="2">
        <v>50</v>
      </c>
      <c r="D207" s="2"/>
      <c r="E207" s="3">
        <v>120197</v>
      </c>
    </row>
    <row r="208" spans="1:5">
      <c r="A208" s="43" t="s">
        <v>49</v>
      </c>
      <c r="B208" s="42">
        <v>20</v>
      </c>
      <c r="C208" s="42">
        <v>50</v>
      </c>
      <c r="D208" s="2"/>
      <c r="E208" s="3">
        <v>368485</v>
      </c>
    </row>
    <row r="209" spans="1:5">
      <c r="A209" s="43" t="s">
        <v>50</v>
      </c>
      <c r="B209" s="42">
        <v>20</v>
      </c>
      <c r="C209" s="42">
        <v>50</v>
      </c>
      <c r="D209" s="42" t="s">
        <v>17</v>
      </c>
      <c r="E209" s="3">
        <v>1241605.7526993589</v>
      </c>
    </row>
    <row r="210" spans="1:5">
      <c r="A210" s="13"/>
      <c r="D210" s="2"/>
      <c r="E210" s="3"/>
    </row>
    <row r="211" spans="1:5" s="4" customFormat="1">
      <c r="A211" s="11" t="s">
        <v>18</v>
      </c>
      <c r="B211" s="12"/>
      <c r="C211" s="12"/>
      <c r="E211" s="5">
        <f>E212+E213+E214+E215</f>
        <v>1961244</v>
      </c>
    </row>
    <row r="212" spans="1:5">
      <c r="A212" s="13" t="s">
        <v>19</v>
      </c>
      <c r="B212" s="2">
        <v>20</v>
      </c>
      <c r="C212" s="2">
        <v>55</v>
      </c>
      <c r="D212" s="2"/>
      <c r="E212" s="3">
        <v>142591</v>
      </c>
    </row>
    <row r="213" spans="1:5">
      <c r="A213" s="13" t="s">
        <v>20</v>
      </c>
      <c r="B213" s="2">
        <v>20</v>
      </c>
      <c r="C213" s="2">
        <v>55</v>
      </c>
      <c r="D213" s="2" t="s">
        <v>21</v>
      </c>
      <c r="E213" s="3">
        <v>1117545</v>
      </c>
    </row>
    <row r="214" spans="1:5">
      <c r="A214" s="13" t="s">
        <v>22</v>
      </c>
      <c r="B214" s="2">
        <v>10</v>
      </c>
      <c r="C214" s="2">
        <v>5</v>
      </c>
      <c r="D214" s="2" t="s">
        <v>23</v>
      </c>
      <c r="E214" s="3">
        <v>270000</v>
      </c>
    </row>
    <row r="215" spans="1:5">
      <c r="A215" s="13" t="s">
        <v>24</v>
      </c>
      <c r="B215" s="2">
        <v>10</v>
      </c>
      <c r="C215" s="2">
        <v>55</v>
      </c>
      <c r="D215" s="2" t="s">
        <v>25</v>
      </c>
      <c r="E215" s="3">
        <v>431108</v>
      </c>
    </row>
    <row r="216" spans="1:5">
      <c r="E216" s="3">
        <v>0</v>
      </c>
    </row>
    <row r="217" spans="1:5" s="4" customFormat="1">
      <c r="A217" s="11" t="s">
        <v>26</v>
      </c>
      <c r="B217" s="12"/>
      <c r="C217" s="12"/>
      <c r="E217" s="5">
        <f>E218+E219+E220+E221</f>
        <v>428611.79710156436</v>
      </c>
    </row>
    <row r="218" spans="1:5">
      <c r="A218" s="14" t="s">
        <v>27</v>
      </c>
      <c r="B218" s="2">
        <v>10</v>
      </c>
      <c r="C218" s="2">
        <v>601</v>
      </c>
      <c r="D218" s="2"/>
      <c r="E218" s="3">
        <v>40996.797101564342</v>
      </c>
    </row>
    <row r="219" spans="1:5">
      <c r="A219" s="14" t="s">
        <v>28</v>
      </c>
      <c r="B219" s="2">
        <v>10</v>
      </c>
      <c r="C219" s="2">
        <v>601</v>
      </c>
      <c r="D219" s="2" t="s">
        <v>21</v>
      </c>
      <c r="E219" s="3">
        <v>245116</v>
      </c>
    </row>
    <row r="220" spans="1:5">
      <c r="A220" s="14" t="s">
        <v>29</v>
      </c>
      <c r="B220" s="2">
        <v>10</v>
      </c>
      <c r="C220" s="2">
        <v>601</v>
      </c>
      <c r="D220" s="2" t="s">
        <v>23</v>
      </c>
      <c r="E220" s="3">
        <v>47655</v>
      </c>
    </row>
    <row r="221" spans="1:5">
      <c r="A221" s="14" t="s">
        <v>30</v>
      </c>
      <c r="B221" s="2">
        <v>10</v>
      </c>
      <c r="C221" s="2">
        <v>601</v>
      </c>
      <c r="D221" s="2" t="s">
        <v>25</v>
      </c>
      <c r="E221" s="3">
        <v>94844</v>
      </c>
    </row>
    <row r="222" spans="1:5">
      <c r="A222" s="14"/>
      <c r="D222" s="2"/>
      <c r="E222" s="3"/>
    </row>
    <row r="223" spans="1:5" s="4" customFormat="1">
      <c r="A223" s="11" t="s">
        <v>35</v>
      </c>
      <c r="B223" s="12">
        <v>60</v>
      </c>
      <c r="C223" s="12">
        <v>61</v>
      </c>
      <c r="D223" s="18"/>
      <c r="E223" s="5">
        <v>8400</v>
      </c>
    </row>
    <row r="224" spans="1:5">
      <c r="A224" s="13"/>
      <c r="D224" s="2"/>
    </row>
    <row r="226" spans="1:5" s="39" customFormat="1" ht="17.45">
      <c r="A226" s="25" t="s">
        <v>51</v>
      </c>
      <c r="B226" s="40"/>
      <c r="C226" s="40"/>
    </row>
    <row r="227" spans="1:5" s="23" customFormat="1">
      <c r="B227" s="24"/>
      <c r="C227" s="24"/>
    </row>
    <row r="228" spans="1:5" s="23" customFormat="1" ht="17.45">
      <c r="A228" s="26" t="s">
        <v>52</v>
      </c>
      <c r="B228" s="24"/>
      <c r="C228" s="24"/>
      <c r="E228" s="27">
        <f>E229</f>
        <v>642973.02167577145</v>
      </c>
    </row>
    <row r="229" spans="1:5" s="23" customFormat="1" ht="17.45">
      <c r="A229" s="26" t="s">
        <v>9</v>
      </c>
      <c r="B229" s="24"/>
      <c r="C229" s="24"/>
      <c r="E229" s="27">
        <f>E230+E231</f>
        <v>642973.02167577145</v>
      </c>
    </row>
    <row r="230" spans="1:5" s="23" customFormat="1" ht="15.6">
      <c r="A230" s="28" t="s">
        <v>10</v>
      </c>
      <c r="B230" s="24"/>
      <c r="C230" s="24"/>
      <c r="E230" s="29">
        <f>E233+E236</f>
        <v>624729.01649577147</v>
      </c>
    </row>
    <row r="231" spans="1:5" s="23" customFormat="1" ht="15.6">
      <c r="A231" s="30" t="s">
        <v>11</v>
      </c>
      <c r="B231" s="24"/>
      <c r="C231" s="24"/>
      <c r="E231" s="31">
        <f>E239</f>
        <v>18244.005179999978</v>
      </c>
    </row>
    <row r="232" spans="1:5" s="23" customFormat="1">
      <c r="B232" s="24"/>
      <c r="C232" s="24"/>
      <c r="E232" s="23">
        <v>0</v>
      </c>
    </row>
    <row r="233" spans="1:5" s="23" customFormat="1">
      <c r="A233" s="32" t="s">
        <v>12</v>
      </c>
      <c r="B233" s="33"/>
      <c r="C233" s="33"/>
      <c r="D233" s="34"/>
      <c r="E233" s="35">
        <f>E234</f>
        <v>550565.99060577154</v>
      </c>
    </row>
    <row r="234" spans="1:5" s="23" customFormat="1">
      <c r="A234" s="36" t="s">
        <v>53</v>
      </c>
      <c r="B234" s="24">
        <v>10</v>
      </c>
      <c r="C234" s="24">
        <v>50</v>
      </c>
      <c r="D234" s="24" t="s">
        <v>14</v>
      </c>
      <c r="E234" s="37">
        <v>550565.99060577154</v>
      </c>
    </row>
    <row r="235" spans="1:5" s="23" customFormat="1">
      <c r="B235" s="24"/>
      <c r="C235" s="24"/>
      <c r="E235" s="23">
        <v>0</v>
      </c>
    </row>
    <row r="236" spans="1:5" s="23" customFormat="1">
      <c r="A236" s="32" t="s">
        <v>18</v>
      </c>
      <c r="B236" s="33"/>
      <c r="C236" s="33"/>
      <c r="D236" s="34"/>
      <c r="E236" s="35">
        <f>E237</f>
        <v>74163.025889999932</v>
      </c>
    </row>
    <row r="237" spans="1:5" s="23" customFormat="1">
      <c r="A237" s="36" t="s">
        <v>19</v>
      </c>
      <c r="B237" s="24">
        <v>20</v>
      </c>
      <c r="C237" s="24">
        <v>55</v>
      </c>
      <c r="D237" s="24"/>
      <c r="E237" s="37">
        <v>74163.025889999932</v>
      </c>
    </row>
    <row r="238" spans="1:5" s="23" customFormat="1">
      <c r="B238" s="24"/>
      <c r="C238" s="24"/>
      <c r="E238" s="23">
        <v>0</v>
      </c>
    </row>
    <row r="239" spans="1:5" s="23" customFormat="1">
      <c r="A239" s="32" t="s">
        <v>26</v>
      </c>
      <c r="B239" s="24">
        <v>10</v>
      </c>
      <c r="C239" s="24">
        <v>601</v>
      </c>
      <c r="D239" s="38"/>
      <c r="E239" s="35"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F0B9B3-3093-44C5-8236-B972A986FCCA}"/>
</file>

<file path=customXml/itemProps2.xml><?xml version="1.0" encoding="utf-8"?>
<ds:datastoreItem xmlns:ds="http://schemas.openxmlformats.org/officeDocument/2006/customXml" ds:itemID="{1608C865-9EF2-45A4-8F77-02E3C70C1EB5}"/>
</file>

<file path=customXml/itemProps3.xml><?xml version="1.0" encoding="utf-8"?>
<ds:datastoreItem xmlns:ds="http://schemas.openxmlformats.org/officeDocument/2006/customXml" ds:itemID="{293EAD03-6907-4CEB-BD0D-BF0D367F32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2021-12-14T15:12:20Z</dcterms:created>
  <dcterms:modified xsi:type="dcterms:W3CDTF">2024-12-23T07:23:10Z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